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50" activeTab="0"/>
  </bookViews>
  <sheets>
    <sheet name="2017" sheetId="1" r:id="rId1"/>
  </sheets>
  <definedNames>
    <definedName name="_xlnm.Print_Titles" localSheetId="0">'2017'!$11:$13</definedName>
  </definedNames>
  <calcPr fullCalcOnLoad="1"/>
</workbook>
</file>

<file path=xl/sharedStrings.xml><?xml version="1.0" encoding="utf-8"?>
<sst xmlns="http://schemas.openxmlformats.org/spreadsheetml/2006/main" count="321" uniqueCount="109">
  <si>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</si>
  <si>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</si>
  <si>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</si>
  <si>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</si>
  <si>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</si>
  <si>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</si>
  <si>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</si>
  <si>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Оценка исполнения 2016 года</t>
  </si>
  <si>
    <t>Показатели прогноза доходов бюджета на 2017 год</t>
  </si>
  <si>
    <t xml:space="preserve">Показатели
прогноза доходов бюджета на 2018 год
</t>
  </si>
  <si>
    <t>Показатели прогноза доходов бюджета на 2019 год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</si>
  <si>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</si>
  <si>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</si>
  <si>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</si>
  <si>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</si>
  <si>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</si>
  <si>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</si>
  <si>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</si>
  <si>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</si>
  <si>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</si>
  <si>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</si>
  <si>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</si>
  <si>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</si>
  <si>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</si>
  <si>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</si>
  <si>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</si>
  <si>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</si>
  <si>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</si>
  <si>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</si>
  <si>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</si>
  <si>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</si>
  <si>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</si>
  <si>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</si>
  <si>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</si>
  <si>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</si>
  <si>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</si>
  <si>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</si>
  <si>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</si>
  <si>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</si>
  <si>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</si>
  <si>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</si>
  <si>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</si>
  <si>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</si>
  <si>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</si>
  <si>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</si>
  <si>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</si>
  <si>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</si>
  <si>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</si>
  <si>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</si>
  <si>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</si>
  <si>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</si>
  <si>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</si>
  <si>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 xml:space="preserve"> НАЛОГИ НА СОВОКУПНЫЙ ДОХОД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</si>
  <si>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</si>
  <si>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Единый  сельскохозяйственный   налог (за налоговые периоды, истекшие до 1 января  2011  года)  (сумма  платежа (перерасчеты,             недоимка и задолженность  по   соответствующему платежу, в том числе по отмененному)
</t>
  </si>
  <si>
    <t>Налог на имущество физических лиц</t>
  </si>
  <si>
    <t>10</t>
  </si>
  <si>
    <t xml:space="preserve">Земельный налог </t>
  </si>
  <si>
    <t>043</t>
  </si>
  <si>
    <t>033</t>
  </si>
  <si>
    <t xml:space="preserve"> Земельный налог  с  физических  лиц, обладающих    земельным    участком, расположенным  в  границах  сельских поселений       (сумма       платежа (перерасчеты,             недоимка и задолженность  по   соответствующему платежу, в том числе по отмененному)
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</si>
  <si>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</si>
  <si>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51</t>
  </si>
  <si>
    <t>Департамент имуществен-ных отношений Краснодарско-го края</t>
  </si>
  <si>
    <t>Доходы от сдачи в аренду имущества, составляющего казну сельских   поселений (за исключением земельных участков)</t>
  </si>
  <si>
    <t>075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</si>
  <si>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</si>
  <si>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Администрация Унароковского сельского поселения Мостовского равйона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</si>
  <si>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</si>
  <si>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поселений на выполнение передаваемых полномочий субъектов Российской Федерации</t>
  </si>
  <si>
    <t>ДОХОДЫ     ОТ      ИСПОЛЬЗОВАНИЯ
ИМУЩЕСТВА,        НАХОДЯЩЕГОСЯ В
ГОСУДАРСТВЕННОЙ И МУНИЦИПАЛЬНОЙ
 СОБСТВЕННОСТИ</t>
  </si>
  <si>
    <t xml:space="preserve"> Доходы,   получаемые   в    виде
 арендной  либо  иной    платы за
 передачу      в       возмездное
 пользование  государственного  и
 муниципального   имущества   (за
 исключением имущества  бюджетных и автономных учреждений, а также имущества      государственных и муниципальных          унитарных
 предприятий,   в    том    числе
 казенных)
</t>
  </si>
  <si>
    <t>Земельный налог</t>
  </si>
  <si>
    <t xml:space="preserve">Налог  на  имущество  физических лиц
</t>
  </si>
  <si>
    <t>Налог  на  имущество  физических лиц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</si>
  <si>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</si>
  <si>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</si>
  <si>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 Земельный налог с физических лиц
</t>
  </si>
  <si>
    <t xml:space="preserve">Земельный налог с организаций
</t>
  </si>
  <si>
    <t xml:space="preserve"> ДОХОДЫ     ОТ      ИСПОЛЬЗОВАНИЯ
ИМУЩЕСТВА,        НАХОДЯЩЕГОСЯ В
ГОСУДАРСТВЕННОЙ И МУНИЦИПАЛЬНОЙ
 СОБСТВЕННОСТИ</t>
  </si>
  <si>
    <t xml:space="preserve">Прочие     субсидии     бюджетам                             сельских поселений
</t>
  </si>
  <si>
    <t xml:space="preserve">ИТОГО </t>
  </si>
  <si>
    <t>на 01 октября  2016 года</t>
  </si>
  <si>
    <t>Начальник отдела по финансам, бюджету и экономики</t>
  </si>
  <si>
    <t>О.С.Дроздова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</si>
  <si>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</si>
  <si>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</si>
  <si>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</si>
  <si>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НАЛОГИ НА ИМУЩЕСТВО</t>
  </si>
  <si>
    <t>06</t>
  </si>
  <si>
    <t xml:space="preserve"> Управление Федеральной налоговой службы по Краснодарскому краю</t>
  </si>
  <si>
    <t>821</t>
  </si>
  <si>
    <t>11</t>
  </si>
  <si>
    <t>992</t>
  </si>
  <si>
    <t>140</t>
  </si>
  <si>
    <t>ШТРАФЫ, САНКЦИИ, ВОЗМЕЩЕНИЕ УЩЕРБА</t>
  </si>
  <si>
    <t>16</t>
  </si>
  <si>
    <t>Штрафы, санкции, возмещение ущерба</t>
  </si>
  <si>
    <t>Утверждаю:                                                                                      Глава Унароковского                                                                          сельского поселения                                                               " ____"_______________</t>
  </si>
  <si>
    <t>Реестр источников доходов  бюджета Унароковского сельского поселения Мостовского района</t>
  </si>
  <si>
    <t xml:space="preserve">администрация Унароковского сельского поселения Мостовского района </t>
  </si>
  <si>
    <t>Унароковское</t>
  </si>
  <si>
    <t>Показатели прогноза доходов в 2016 году в соответствии с решением  о бюджете</t>
  </si>
  <si>
    <t>Наименование главного администратора доходов бюджета</t>
  </si>
  <si>
    <t>Показатели кассовых поступлений в 2016 году (по состоянию на 01.10.2016 г.) в бюджет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</si>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</sst>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#,##0.0"/>
    <numFmt numFmtId="168" formatCode="#,##0.00;[Red]\-#,##0.00;0.00"/>
  </numFmts>
  <fonts count="26"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u val="single"/>
      <sz val="14"/>
      <color indexed="10"/>
      <name val="Times New Roman"/>
      <family val="1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67" fontId="5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167" fontId="1" fillId="24" borderId="10" xfId="0" applyNumberFormat="1" applyFont="1" applyFill="1" applyBorder="1" applyAlignment="1">
      <alignment horizontal="right" vertical="center" wrapText="1"/>
    </xf>
    <xf numFmtId="0" fontId="3" fillId="22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horizontal="left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center" vertical="center" wrapText="1"/>
    </xf>
    <xf numFmtId="166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167" fontId="3" fillId="24" borderId="10" xfId="0" applyNumberFormat="1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 wrapText="1"/>
    </xf>
    <xf numFmtId="0" fontId="3" fillId="22" borderId="10" xfId="0" applyFont="1" applyFill="1" applyBorder="1" applyAlignment="1">
      <alignment horizontal="center" vertical="center"/>
    </xf>
    <xf numFmtId="49" fontId="3" fillId="22" borderId="10" xfId="0" applyNumberFormat="1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left" vertical="center" wrapText="1"/>
    </xf>
    <xf numFmtId="167" fontId="3" fillId="22" borderId="10" xfId="0" applyNumberFormat="1" applyFont="1" applyFill="1" applyBorder="1" applyAlignment="1">
      <alignment horizontal="right" vertical="center"/>
    </xf>
    <xf numFmtId="0" fontId="0" fillId="22" borderId="10" xfId="0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67" fontId="3" fillId="0" borderId="13" xfId="0" applyNumberFormat="1" applyFont="1" applyFill="1" applyBorder="1" applyAlignment="1">
      <alignment horizontal="right" vertical="center"/>
    </xf>
    <xf numFmtId="49" fontId="3" fillId="22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left" wrapText="1"/>
    </xf>
    <xf numFmtId="0" fontId="3" fillId="22" borderId="10" xfId="0" applyFont="1" applyFill="1" applyBorder="1" applyAlignment="1">
      <alignment horizontal="left" vertical="center" wrapText="1"/>
    </xf>
    <xf numFmtId="167" fontId="23" fillId="0" borderId="10" xfId="0" applyNumberFormat="1" applyFont="1" applyFill="1" applyBorder="1" applyAlignment="1">
      <alignment horizontal="right" vertical="center" wrapText="1"/>
    </xf>
    <xf numFmtId="0" fontId="0" fillId="24" borderId="10" xfId="0" applyFill="1" applyBorder="1" applyAlignment="1">
      <alignment horizontal="left"/>
    </xf>
    <xf numFmtId="0" fontId="0" fillId="24" borderId="10" xfId="0" applyFill="1" applyBorder="1" applyAlignment="1">
      <alignment/>
    </xf>
    <xf numFmtId="167" fontId="0" fillId="24" borderId="10" xfId="0" applyNumberFormat="1" applyFill="1" applyBorder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="70" zoomScaleNormal="70" zoomScalePageLayoutView="0" workbookViewId="0" topLeftCell="A31">
      <selection activeCell="D36" sqref="D36"/>
    </sheetView>
  </sheetViews>
  <sheetFormatPr defaultColWidth="9.140625" defaultRowHeight="15"/>
  <cols>
    <col min="1" max="1" width="29.00390625" style="1" customWidth="1"/>
    <col min="2" max="2" width="10.00390625" style="0" customWidth="1"/>
    <col min="3" max="3" width="7.7109375" style="0" customWidth="1"/>
    <col min="4" max="4" width="10.140625" style="0" customWidth="1"/>
    <col min="5" max="5" width="7.7109375" style="0" customWidth="1"/>
    <col min="6" max="6" width="9.28125" style="0" customWidth="1"/>
    <col min="7" max="7" width="7.57421875" style="0" customWidth="1"/>
    <col min="8" max="8" width="9.8515625" style="0" customWidth="1"/>
    <col min="9" max="9" width="10.28125" style="0" customWidth="1"/>
    <col min="10" max="10" width="42.421875" style="1" customWidth="1"/>
    <col min="11" max="11" width="26.57421875" style="1" customWidth="1"/>
    <col min="12" max="12" width="15.8515625" style="0" customWidth="1"/>
    <col min="13" max="13" width="15.57421875" style="0" customWidth="1"/>
    <col min="14" max="15" width="14.28125" style="0" customWidth="1"/>
    <col min="16" max="16" width="13.8515625" style="0" customWidth="1"/>
    <col min="17" max="17" width="14.57421875" style="0" customWidth="1"/>
  </cols>
  <sheetData>
    <row r="1" spans="14:17" ht="81.75" customHeight="1">
      <c r="N1" s="71" t="s">
        <v>98</v>
      </c>
      <c r="O1" s="71"/>
      <c r="P1" s="71"/>
      <c r="Q1" s="71"/>
    </row>
    <row r="2" spans="4:13" ht="18.75">
      <c r="D2" s="69" t="s">
        <v>99</v>
      </c>
      <c r="E2" s="69"/>
      <c r="F2" s="69"/>
      <c r="G2" s="69"/>
      <c r="H2" s="69"/>
      <c r="I2" s="69"/>
      <c r="J2" s="69"/>
      <c r="K2" s="69"/>
      <c r="L2" s="69"/>
      <c r="M2" s="69"/>
    </row>
    <row r="3" spans="4:13" ht="16.5" customHeight="1">
      <c r="D3" s="2"/>
      <c r="E3" s="2"/>
      <c r="F3" s="2"/>
      <c r="G3" s="2"/>
      <c r="H3" s="2"/>
      <c r="I3" s="2"/>
      <c r="J3" s="2"/>
      <c r="K3" s="2"/>
      <c r="L3" s="2"/>
      <c r="M3" s="2"/>
    </row>
    <row r="4" spans="4:13" ht="18.75">
      <c r="D4" s="2"/>
      <c r="E4" s="2"/>
      <c r="F4" s="2"/>
      <c r="G4" s="2"/>
      <c r="H4" s="69" t="s">
        <v>82</v>
      </c>
      <c r="I4" s="69"/>
      <c r="J4" s="69"/>
      <c r="K4" s="2"/>
      <c r="L4" s="2"/>
      <c r="M4" s="2"/>
    </row>
    <row r="5" spans="4:13" ht="18.75"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.75">
      <c r="A6" s="75" t="s">
        <v>0</v>
      </c>
      <c r="B6" s="75"/>
      <c r="C6" s="75"/>
      <c r="E6" s="3" t="s">
        <v>100</v>
      </c>
      <c r="F6" s="4"/>
      <c r="G6" s="4"/>
      <c r="H6" s="4"/>
      <c r="I6" s="4"/>
      <c r="J6" s="2"/>
      <c r="K6" s="2"/>
      <c r="L6" s="2"/>
      <c r="M6" s="2"/>
    </row>
    <row r="7" spans="1:13" ht="18.75">
      <c r="A7" s="5" t="s">
        <v>1</v>
      </c>
      <c r="B7" s="6"/>
      <c r="E7" s="66" t="s">
        <v>101</v>
      </c>
      <c r="F7" s="67"/>
      <c r="G7" s="2"/>
      <c r="H7" s="2"/>
      <c r="I7" s="2"/>
      <c r="J7" s="2"/>
      <c r="K7" s="2"/>
      <c r="L7" s="2"/>
      <c r="M7" s="2"/>
    </row>
    <row r="8" spans="1:13" ht="18.75">
      <c r="A8" s="5" t="s">
        <v>2</v>
      </c>
      <c r="D8" s="2"/>
      <c r="E8" s="5" t="s">
        <v>3</v>
      </c>
      <c r="F8" s="2"/>
      <c r="G8" s="2"/>
      <c r="H8" s="2"/>
      <c r="I8" s="2"/>
      <c r="J8" s="2"/>
      <c r="K8" s="2"/>
      <c r="L8" s="2"/>
      <c r="M8" s="2"/>
    </row>
    <row r="10" ht="15.75">
      <c r="Q10" s="7"/>
    </row>
    <row r="11" spans="1:17" ht="31.5" customHeight="1">
      <c r="A11" s="72" t="s">
        <v>4</v>
      </c>
      <c r="B11" s="70" t="s">
        <v>5</v>
      </c>
      <c r="C11" s="70"/>
      <c r="D11" s="70"/>
      <c r="E11" s="70"/>
      <c r="F11" s="70"/>
      <c r="G11" s="70"/>
      <c r="H11" s="70"/>
      <c r="I11" s="70"/>
      <c r="J11" s="70" t="s">
        <v>6</v>
      </c>
      <c r="K11" s="70" t="s">
        <v>103</v>
      </c>
      <c r="L11" s="70" t="s">
        <v>102</v>
      </c>
      <c r="M11" s="70" t="s">
        <v>104</v>
      </c>
      <c r="N11" s="70" t="s">
        <v>7</v>
      </c>
      <c r="O11" s="70" t="s">
        <v>8</v>
      </c>
      <c r="P11" s="72" t="s">
        <v>9</v>
      </c>
      <c r="Q11" s="70" t="s">
        <v>10</v>
      </c>
    </row>
    <row r="12" spans="1:17" ht="93" customHeight="1">
      <c r="A12" s="73"/>
      <c r="B12" s="70" t="s">
        <v>11</v>
      </c>
      <c r="C12" s="70" t="s">
        <v>12</v>
      </c>
      <c r="D12" s="70"/>
      <c r="E12" s="70"/>
      <c r="F12" s="70"/>
      <c r="G12" s="70"/>
      <c r="H12" s="70" t="s">
        <v>13</v>
      </c>
      <c r="I12" s="70"/>
      <c r="J12" s="70"/>
      <c r="K12" s="70"/>
      <c r="L12" s="70"/>
      <c r="M12" s="70"/>
      <c r="N12" s="70"/>
      <c r="O12" s="70"/>
      <c r="P12" s="73"/>
      <c r="Q12" s="70"/>
    </row>
    <row r="13" spans="1:17" ht="85.5" customHeight="1">
      <c r="A13" s="74"/>
      <c r="B13" s="70"/>
      <c r="C13" s="8" t="s">
        <v>14</v>
      </c>
      <c r="D13" s="8" t="s">
        <v>15</v>
      </c>
      <c r="E13" s="8" t="s">
        <v>16</v>
      </c>
      <c r="F13" s="8" t="s">
        <v>17</v>
      </c>
      <c r="G13" s="8" t="s">
        <v>18</v>
      </c>
      <c r="H13" s="8" t="s">
        <v>19</v>
      </c>
      <c r="I13" s="8" t="s">
        <v>20</v>
      </c>
      <c r="J13" s="70"/>
      <c r="K13" s="70"/>
      <c r="L13" s="70"/>
      <c r="M13" s="70"/>
      <c r="N13" s="70"/>
      <c r="O13" s="70"/>
      <c r="P13" s="74"/>
      <c r="Q13" s="70"/>
    </row>
    <row r="14" spans="1:17" ht="47.25">
      <c r="A14" s="39" t="s">
        <v>21</v>
      </c>
      <c r="B14" s="47"/>
      <c r="C14" s="48">
        <v>1</v>
      </c>
      <c r="D14" s="49" t="s">
        <v>22</v>
      </c>
      <c r="E14" s="49" t="s">
        <v>22</v>
      </c>
      <c r="F14" s="49" t="s">
        <v>23</v>
      </c>
      <c r="G14" s="49" t="s">
        <v>22</v>
      </c>
      <c r="H14" s="49" t="s">
        <v>24</v>
      </c>
      <c r="I14" s="49" t="s">
        <v>23</v>
      </c>
      <c r="J14" s="39"/>
      <c r="K14" s="50"/>
      <c r="L14" s="35">
        <f aca="true" t="shared" si="0" ref="L14:Q14">L15+L19+L25+L28+L36+L38</f>
        <v>5717.8</v>
      </c>
      <c r="M14" s="35">
        <f t="shared" si="0"/>
        <v>4057.0000000000005</v>
      </c>
      <c r="N14" s="35">
        <f t="shared" si="0"/>
        <v>6069.000000000001</v>
      </c>
      <c r="O14" s="35">
        <f t="shared" si="0"/>
        <v>6274.9</v>
      </c>
      <c r="P14" s="35">
        <f t="shared" si="0"/>
        <v>6296.6</v>
      </c>
      <c r="Q14" s="35">
        <f t="shared" si="0"/>
        <v>6405.3</v>
      </c>
    </row>
    <row r="15" spans="1:23" s="13" customFormat="1" ht="63">
      <c r="A15" s="36" t="s">
        <v>31</v>
      </c>
      <c r="B15" s="51">
        <v>182</v>
      </c>
      <c r="C15" s="51">
        <v>1</v>
      </c>
      <c r="D15" s="52" t="s">
        <v>25</v>
      </c>
      <c r="E15" s="52" t="s">
        <v>29</v>
      </c>
      <c r="F15" s="52" t="s">
        <v>23</v>
      </c>
      <c r="G15" s="52" t="s">
        <v>25</v>
      </c>
      <c r="H15" s="52" t="s">
        <v>24</v>
      </c>
      <c r="I15" s="52" t="s">
        <v>27</v>
      </c>
      <c r="J15" s="36" t="s">
        <v>31</v>
      </c>
      <c r="K15" s="53" t="s">
        <v>26</v>
      </c>
      <c r="L15" s="54">
        <f aca="true" t="shared" si="1" ref="L15:Q15">L16+L17+L18</f>
        <v>1050</v>
      </c>
      <c r="M15" s="54">
        <f t="shared" si="1"/>
        <v>1062.4</v>
      </c>
      <c r="N15" s="54">
        <f t="shared" si="1"/>
        <v>1300</v>
      </c>
      <c r="O15" s="54">
        <f t="shared" si="1"/>
        <v>1300</v>
      </c>
      <c r="P15" s="54">
        <f t="shared" si="1"/>
        <v>1320</v>
      </c>
      <c r="Q15" s="54">
        <f t="shared" si="1"/>
        <v>1330</v>
      </c>
      <c r="R15"/>
      <c r="S15"/>
      <c r="T15"/>
      <c r="U15"/>
      <c r="V15"/>
      <c r="W15"/>
    </row>
    <row r="16" spans="1:17" ht="126">
      <c r="A16" s="9" t="s">
        <v>31</v>
      </c>
      <c r="B16" s="10">
        <v>182</v>
      </c>
      <c r="C16" s="10">
        <v>1</v>
      </c>
      <c r="D16" s="11" t="s">
        <v>25</v>
      </c>
      <c r="E16" s="11" t="s">
        <v>29</v>
      </c>
      <c r="F16" s="11" t="s">
        <v>28</v>
      </c>
      <c r="G16" s="11" t="s">
        <v>25</v>
      </c>
      <c r="H16" s="11" t="s">
        <v>24</v>
      </c>
      <c r="I16" s="11" t="s">
        <v>27</v>
      </c>
      <c r="J16" s="9" t="s">
        <v>32</v>
      </c>
      <c r="K16" s="12" t="s">
        <v>26</v>
      </c>
      <c r="L16" s="20">
        <v>1045</v>
      </c>
      <c r="M16" s="20">
        <v>1056</v>
      </c>
      <c r="N16" s="20">
        <v>1294</v>
      </c>
      <c r="O16" s="20">
        <v>1300</v>
      </c>
      <c r="P16" s="20">
        <v>1320</v>
      </c>
      <c r="Q16" s="20">
        <v>1330</v>
      </c>
    </row>
    <row r="17" spans="1:17" ht="173.25">
      <c r="A17" s="9" t="s">
        <v>31</v>
      </c>
      <c r="B17" s="10">
        <v>182</v>
      </c>
      <c r="C17" s="10">
        <v>1</v>
      </c>
      <c r="D17" s="11" t="s">
        <v>25</v>
      </c>
      <c r="E17" s="11" t="s">
        <v>29</v>
      </c>
      <c r="F17" s="11" t="s">
        <v>30</v>
      </c>
      <c r="G17" s="11" t="s">
        <v>25</v>
      </c>
      <c r="H17" s="11" t="s">
        <v>24</v>
      </c>
      <c r="I17" s="11" t="s">
        <v>27</v>
      </c>
      <c r="J17" s="9" t="s">
        <v>33</v>
      </c>
      <c r="K17" s="12" t="s">
        <v>26</v>
      </c>
      <c r="L17" s="20">
        <v>1</v>
      </c>
      <c r="M17" s="20">
        <v>2</v>
      </c>
      <c r="N17" s="20">
        <v>2</v>
      </c>
      <c r="O17" s="20">
        <v>0</v>
      </c>
      <c r="P17" s="20">
        <v>0</v>
      </c>
      <c r="Q17" s="20">
        <v>0</v>
      </c>
    </row>
    <row r="18" spans="1:17" ht="78.75">
      <c r="A18" s="9" t="s">
        <v>31</v>
      </c>
      <c r="B18" s="10">
        <v>182</v>
      </c>
      <c r="C18" s="10">
        <v>1</v>
      </c>
      <c r="D18" s="11" t="s">
        <v>25</v>
      </c>
      <c r="E18" s="11" t="s">
        <v>29</v>
      </c>
      <c r="F18" s="11" t="s">
        <v>34</v>
      </c>
      <c r="G18" s="11" t="s">
        <v>25</v>
      </c>
      <c r="H18" s="11" t="s">
        <v>24</v>
      </c>
      <c r="I18" s="11" t="s">
        <v>27</v>
      </c>
      <c r="J18" s="9" t="s">
        <v>35</v>
      </c>
      <c r="K18" s="12" t="s">
        <v>26</v>
      </c>
      <c r="L18" s="20">
        <v>4</v>
      </c>
      <c r="M18" s="20">
        <v>4.4</v>
      </c>
      <c r="N18" s="20">
        <v>4</v>
      </c>
      <c r="O18" s="20">
        <v>0</v>
      </c>
      <c r="P18" s="20">
        <v>0</v>
      </c>
      <c r="Q18" s="20">
        <v>0</v>
      </c>
    </row>
    <row r="19" spans="1:17" ht="94.5">
      <c r="A19" s="36" t="s">
        <v>37</v>
      </c>
      <c r="B19" s="51"/>
      <c r="C19" s="51">
        <v>1</v>
      </c>
      <c r="D19" s="52" t="s">
        <v>38</v>
      </c>
      <c r="E19" s="52" t="s">
        <v>22</v>
      </c>
      <c r="F19" s="52" t="s">
        <v>23</v>
      </c>
      <c r="G19" s="52" t="s">
        <v>22</v>
      </c>
      <c r="H19" s="52" t="s">
        <v>24</v>
      </c>
      <c r="I19" s="52" t="s">
        <v>23</v>
      </c>
      <c r="J19" s="36" t="s">
        <v>37</v>
      </c>
      <c r="K19" s="55"/>
      <c r="L19" s="54">
        <f aca="true" t="shared" si="2" ref="L19:Q19">L20</f>
        <v>2739.3</v>
      </c>
      <c r="M19" s="54">
        <f t="shared" si="2"/>
        <v>2402.8</v>
      </c>
      <c r="N19" s="54">
        <f t="shared" si="2"/>
        <v>2739.3</v>
      </c>
      <c r="O19" s="54">
        <f t="shared" si="2"/>
        <v>2767.9</v>
      </c>
      <c r="P19" s="54">
        <f t="shared" si="2"/>
        <v>2859.6</v>
      </c>
      <c r="Q19" s="54">
        <f t="shared" si="2"/>
        <v>2958.3</v>
      </c>
    </row>
    <row r="20" spans="1:17" ht="94.5">
      <c r="A20" s="9" t="s">
        <v>37</v>
      </c>
      <c r="B20" s="10"/>
      <c r="C20" s="10" t="s">
        <v>39</v>
      </c>
      <c r="D20" s="11" t="s">
        <v>38</v>
      </c>
      <c r="E20" s="11" t="s">
        <v>29</v>
      </c>
      <c r="F20" s="11" t="s">
        <v>23</v>
      </c>
      <c r="G20" s="11" t="s">
        <v>25</v>
      </c>
      <c r="H20" s="11" t="s">
        <v>24</v>
      </c>
      <c r="I20" s="11" t="s">
        <v>27</v>
      </c>
      <c r="J20" s="9" t="s">
        <v>40</v>
      </c>
      <c r="K20" s="14"/>
      <c r="L20" s="20">
        <f aca="true" t="shared" si="3" ref="L20:Q20">L21+L22+L23+L24</f>
        <v>2739.3</v>
      </c>
      <c r="M20" s="20">
        <f t="shared" si="3"/>
        <v>2402.8</v>
      </c>
      <c r="N20" s="20">
        <f t="shared" si="3"/>
        <v>2739.3</v>
      </c>
      <c r="O20" s="20">
        <f t="shared" si="3"/>
        <v>2767.9</v>
      </c>
      <c r="P20" s="20">
        <f t="shared" si="3"/>
        <v>2859.6</v>
      </c>
      <c r="Q20" s="20">
        <f t="shared" si="3"/>
        <v>2958.3</v>
      </c>
    </row>
    <row r="21" spans="1:17" ht="110.25">
      <c r="A21" s="9" t="s">
        <v>37</v>
      </c>
      <c r="B21" s="15" t="s">
        <v>42</v>
      </c>
      <c r="C21" s="15" t="s">
        <v>39</v>
      </c>
      <c r="D21" s="15" t="s">
        <v>38</v>
      </c>
      <c r="E21" s="15" t="s">
        <v>29</v>
      </c>
      <c r="F21" s="15" t="s">
        <v>44</v>
      </c>
      <c r="G21" s="15" t="s">
        <v>25</v>
      </c>
      <c r="H21" s="15" t="s">
        <v>24</v>
      </c>
      <c r="I21" s="15" t="s">
        <v>27</v>
      </c>
      <c r="J21" s="9" t="s">
        <v>45</v>
      </c>
      <c r="K21" s="9" t="s">
        <v>46</v>
      </c>
      <c r="L21" s="20">
        <v>960</v>
      </c>
      <c r="M21" s="20">
        <v>807.6</v>
      </c>
      <c r="N21" s="20">
        <v>1071.5</v>
      </c>
      <c r="O21" s="20">
        <v>1000</v>
      </c>
      <c r="P21" s="20">
        <v>1030</v>
      </c>
      <c r="Q21" s="20">
        <v>1050</v>
      </c>
    </row>
    <row r="22" spans="1:17" ht="141.75">
      <c r="A22" s="9" t="s">
        <v>37</v>
      </c>
      <c r="B22" s="15" t="s">
        <v>42</v>
      </c>
      <c r="C22" s="15" t="s">
        <v>39</v>
      </c>
      <c r="D22" s="15" t="s">
        <v>38</v>
      </c>
      <c r="E22" s="15" t="s">
        <v>29</v>
      </c>
      <c r="F22" s="15" t="s">
        <v>47</v>
      </c>
      <c r="G22" s="15" t="s">
        <v>25</v>
      </c>
      <c r="H22" s="15" t="s">
        <v>24</v>
      </c>
      <c r="I22" s="15" t="s">
        <v>27</v>
      </c>
      <c r="J22" s="9" t="s">
        <v>48</v>
      </c>
      <c r="K22" s="9" t="s">
        <v>46</v>
      </c>
      <c r="L22" s="20">
        <v>25</v>
      </c>
      <c r="M22" s="20">
        <v>12.9</v>
      </c>
      <c r="N22" s="20">
        <v>25</v>
      </c>
      <c r="O22" s="20">
        <v>15</v>
      </c>
      <c r="P22" s="20">
        <v>16</v>
      </c>
      <c r="Q22" s="20">
        <v>18</v>
      </c>
    </row>
    <row r="23" spans="1:17" ht="126">
      <c r="A23" s="9" t="s">
        <v>37</v>
      </c>
      <c r="B23" s="15" t="s">
        <v>42</v>
      </c>
      <c r="C23" s="15" t="s">
        <v>39</v>
      </c>
      <c r="D23" s="15" t="s">
        <v>38</v>
      </c>
      <c r="E23" s="15" t="s">
        <v>29</v>
      </c>
      <c r="F23" s="15" t="s">
        <v>49</v>
      </c>
      <c r="G23" s="15" t="s">
        <v>25</v>
      </c>
      <c r="H23" s="15" t="s">
        <v>24</v>
      </c>
      <c r="I23" s="15" t="s">
        <v>27</v>
      </c>
      <c r="J23" s="9" t="s">
        <v>50</v>
      </c>
      <c r="K23" s="9" t="s">
        <v>46</v>
      </c>
      <c r="L23" s="20">
        <v>1754.3</v>
      </c>
      <c r="M23" s="20">
        <v>1693.8</v>
      </c>
      <c r="N23" s="20">
        <v>1754.3</v>
      </c>
      <c r="O23" s="20">
        <v>1752.9</v>
      </c>
      <c r="P23" s="20">
        <v>1813.6</v>
      </c>
      <c r="Q23" s="20">
        <v>1890.3</v>
      </c>
    </row>
    <row r="24" spans="1:17" ht="126">
      <c r="A24" s="9" t="s">
        <v>37</v>
      </c>
      <c r="B24" s="15" t="s">
        <v>42</v>
      </c>
      <c r="C24" s="15" t="s">
        <v>39</v>
      </c>
      <c r="D24" s="15" t="s">
        <v>38</v>
      </c>
      <c r="E24" s="15" t="s">
        <v>29</v>
      </c>
      <c r="F24" s="15" t="s">
        <v>51</v>
      </c>
      <c r="G24" s="15" t="s">
        <v>25</v>
      </c>
      <c r="H24" s="15" t="s">
        <v>24</v>
      </c>
      <c r="I24" s="15" t="s">
        <v>27</v>
      </c>
      <c r="J24" s="9" t="s">
        <v>85</v>
      </c>
      <c r="K24" s="9" t="s">
        <v>46</v>
      </c>
      <c r="L24" s="20">
        <v>0</v>
      </c>
      <c r="M24" s="20">
        <v>-111.5</v>
      </c>
      <c r="N24" s="20">
        <v>-111.5</v>
      </c>
      <c r="O24" s="20">
        <v>0</v>
      </c>
      <c r="P24" s="20">
        <v>0</v>
      </c>
      <c r="Q24" s="20">
        <v>0</v>
      </c>
    </row>
    <row r="25" spans="1:17" ht="63">
      <c r="A25" s="36" t="s">
        <v>52</v>
      </c>
      <c r="B25" s="59" t="s">
        <v>23</v>
      </c>
      <c r="C25" s="59" t="s">
        <v>39</v>
      </c>
      <c r="D25" s="59" t="s">
        <v>87</v>
      </c>
      <c r="E25" s="59" t="s">
        <v>22</v>
      </c>
      <c r="F25" s="59" t="s">
        <v>23</v>
      </c>
      <c r="G25" s="59" t="s">
        <v>22</v>
      </c>
      <c r="H25" s="59" t="s">
        <v>24</v>
      </c>
      <c r="I25" s="59" t="s">
        <v>23</v>
      </c>
      <c r="J25" s="60" t="s">
        <v>86</v>
      </c>
      <c r="K25" s="61" t="s">
        <v>26</v>
      </c>
      <c r="L25" s="54">
        <f aca="true" t="shared" si="4" ref="L25:Q25">L26+L27</f>
        <v>250</v>
      </c>
      <c r="M25" s="54">
        <f t="shared" si="4"/>
        <v>364.9</v>
      </c>
      <c r="N25" s="54">
        <f t="shared" si="4"/>
        <v>364.9</v>
      </c>
      <c r="O25" s="54">
        <f t="shared" si="4"/>
        <v>350</v>
      </c>
      <c r="P25" s="54">
        <f t="shared" si="4"/>
        <v>350</v>
      </c>
      <c r="Q25" s="54">
        <f t="shared" si="4"/>
        <v>350</v>
      </c>
    </row>
    <row r="26" spans="1:17" ht="63">
      <c r="A26" s="56" t="s">
        <v>52</v>
      </c>
      <c r="B26" s="57" t="s">
        <v>41</v>
      </c>
      <c r="C26" s="57" t="s">
        <v>39</v>
      </c>
      <c r="D26" s="57" t="s">
        <v>87</v>
      </c>
      <c r="E26" s="57" t="s">
        <v>38</v>
      </c>
      <c r="F26" s="57" t="s">
        <v>28</v>
      </c>
      <c r="G26" s="57" t="s">
        <v>25</v>
      </c>
      <c r="H26" s="57" t="s">
        <v>24</v>
      </c>
      <c r="I26" s="57" t="s">
        <v>27</v>
      </c>
      <c r="J26" s="56" t="s">
        <v>53</v>
      </c>
      <c r="K26" s="37" t="s">
        <v>26</v>
      </c>
      <c r="L26" s="58">
        <v>250</v>
      </c>
      <c r="M26" s="58">
        <v>364.5</v>
      </c>
      <c r="N26" s="58">
        <v>364.5</v>
      </c>
      <c r="O26" s="58">
        <v>350</v>
      </c>
      <c r="P26" s="58">
        <v>350</v>
      </c>
      <c r="Q26" s="58">
        <v>350</v>
      </c>
    </row>
    <row r="27" spans="1:17" ht="110.25">
      <c r="A27" s="9" t="s">
        <v>52</v>
      </c>
      <c r="B27" s="15" t="s">
        <v>41</v>
      </c>
      <c r="C27" s="15" t="s">
        <v>39</v>
      </c>
      <c r="D27" s="15" t="s">
        <v>87</v>
      </c>
      <c r="E27" s="15" t="s">
        <v>38</v>
      </c>
      <c r="F27" s="15" t="s">
        <v>30</v>
      </c>
      <c r="G27" s="15" t="s">
        <v>25</v>
      </c>
      <c r="H27" s="15" t="s">
        <v>24</v>
      </c>
      <c r="I27" s="15" t="s">
        <v>27</v>
      </c>
      <c r="J27" s="9" t="s">
        <v>54</v>
      </c>
      <c r="K27" s="12" t="s">
        <v>26</v>
      </c>
      <c r="L27" s="20"/>
      <c r="M27" s="20">
        <v>0.4</v>
      </c>
      <c r="N27" s="20">
        <v>0.4</v>
      </c>
      <c r="O27" s="20">
        <v>0</v>
      </c>
      <c r="P27" s="20">
        <v>0</v>
      </c>
      <c r="Q27" s="20">
        <v>0</v>
      </c>
    </row>
    <row r="28" spans="1:17" ht="63">
      <c r="A28" s="36" t="s">
        <v>88</v>
      </c>
      <c r="B28" s="59" t="s">
        <v>23</v>
      </c>
      <c r="C28" s="59" t="s">
        <v>39</v>
      </c>
      <c r="D28" s="59" t="s">
        <v>89</v>
      </c>
      <c r="E28" s="59" t="s">
        <v>22</v>
      </c>
      <c r="F28" s="59" t="s">
        <v>23</v>
      </c>
      <c r="G28" s="59" t="s">
        <v>22</v>
      </c>
      <c r="H28" s="59" t="s">
        <v>24</v>
      </c>
      <c r="I28" s="59" t="s">
        <v>23</v>
      </c>
      <c r="J28" s="36" t="s">
        <v>88</v>
      </c>
      <c r="K28" s="36" t="s">
        <v>26</v>
      </c>
      <c r="L28" s="54">
        <f aca="true" t="shared" si="5" ref="L28:Q28">L30+L33+L35</f>
        <v>1629</v>
      </c>
      <c r="M28" s="54">
        <f t="shared" si="5"/>
        <v>177</v>
      </c>
      <c r="N28" s="54">
        <f t="shared" si="5"/>
        <v>1614.9</v>
      </c>
      <c r="O28" s="54">
        <f t="shared" si="5"/>
        <v>1857</v>
      </c>
      <c r="P28" s="54">
        <f t="shared" si="5"/>
        <v>1767</v>
      </c>
      <c r="Q28" s="54">
        <f t="shared" si="5"/>
        <v>1767</v>
      </c>
    </row>
    <row r="29" spans="1:17" ht="47.25" customHeight="1">
      <c r="A29" s="9" t="s">
        <v>73</v>
      </c>
      <c r="B29" s="15"/>
      <c r="C29" s="15" t="s">
        <v>39</v>
      </c>
      <c r="D29" s="15" t="s">
        <v>89</v>
      </c>
      <c r="E29" s="15" t="s">
        <v>25</v>
      </c>
      <c r="F29" s="15" t="s">
        <v>23</v>
      </c>
      <c r="G29" s="15" t="s">
        <v>22</v>
      </c>
      <c r="H29" s="15" t="s">
        <v>24</v>
      </c>
      <c r="I29" s="15" t="s">
        <v>27</v>
      </c>
      <c r="J29" s="9" t="s">
        <v>74</v>
      </c>
      <c r="K29" s="9"/>
      <c r="L29" s="20">
        <f aca="true" t="shared" si="6" ref="L29:Q29">L30</f>
        <v>315</v>
      </c>
      <c r="M29" s="20">
        <f t="shared" si="6"/>
        <v>38.4</v>
      </c>
      <c r="N29" s="20">
        <f t="shared" si="6"/>
        <v>315</v>
      </c>
      <c r="O29" s="20">
        <f t="shared" si="6"/>
        <v>500</v>
      </c>
      <c r="P29" s="20">
        <f t="shared" si="6"/>
        <v>360</v>
      </c>
      <c r="Q29" s="20">
        <f t="shared" si="6"/>
        <v>360</v>
      </c>
    </row>
    <row r="30" spans="1:18" ht="92.25" customHeight="1">
      <c r="A30" s="9" t="s">
        <v>55</v>
      </c>
      <c r="B30" s="15">
        <v>182</v>
      </c>
      <c r="C30" s="15" t="s">
        <v>39</v>
      </c>
      <c r="D30" s="15" t="s">
        <v>89</v>
      </c>
      <c r="E30" s="15" t="s">
        <v>25</v>
      </c>
      <c r="F30" s="15" t="s">
        <v>34</v>
      </c>
      <c r="G30" s="15" t="s">
        <v>56</v>
      </c>
      <c r="H30" s="15" t="s">
        <v>24</v>
      </c>
      <c r="I30" s="15" t="s">
        <v>27</v>
      </c>
      <c r="J30" s="9" t="s">
        <v>75</v>
      </c>
      <c r="K30" s="9" t="s">
        <v>26</v>
      </c>
      <c r="L30" s="20">
        <v>315</v>
      </c>
      <c r="M30" s="20">
        <v>38.4</v>
      </c>
      <c r="N30" s="20">
        <v>315</v>
      </c>
      <c r="O30" s="20">
        <v>500</v>
      </c>
      <c r="P30" s="20">
        <v>360</v>
      </c>
      <c r="Q30" s="20">
        <v>360</v>
      </c>
      <c r="R30" s="38"/>
    </row>
    <row r="31" spans="1:18" ht="15.75">
      <c r="A31" s="9" t="s">
        <v>72</v>
      </c>
      <c r="B31" s="15"/>
      <c r="C31" s="15" t="s">
        <v>39</v>
      </c>
      <c r="D31" s="15" t="s">
        <v>89</v>
      </c>
      <c r="E31" s="15" t="s">
        <v>89</v>
      </c>
      <c r="F31" s="15" t="s">
        <v>23</v>
      </c>
      <c r="G31" s="15" t="s">
        <v>22</v>
      </c>
      <c r="H31" s="15" t="s">
        <v>24</v>
      </c>
      <c r="I31" s="15" t="s">
        <v>27</v>
      </c>
      <c r="J31" s="9" t="s">
        <v>72</v>
      </c>
      <c r="K31" s="9"/>
      <c r="L31" s="20">
        <f aca="true" t="shared" si="7" ref="L31:Q31">L33+L34</f>
        <v>1314</v>
      </c>
      <c r="M31" s="20">
        <f t="shared" si="7"/>
        <v>138.6</v>
      </c>
      <c r="N31" s="20">
        <f t="shared" si="7"/>
        <v>1299.9</v>
      </c>
      <c r="O31" s="20">
        <f t="shared" si="7"/>
        <v>1357</v>
      </c>
      <c r="P31" s="20">
        <f t="shared" si="7"/>
        <v>1407</v>
      </c>
      <c r="Q31" s="20">
        <f t="shared" si="7"/>
        <v>1407</v>
      </c>
      <c r="R31" s="38"/>
    </row>
    <row r="32" spans="1:18" ht="63">
      <c r="A32" s="9" t="s">
        <v>72</v>
      </c>
      <c r="B32" s="15" t="s">
        <v>41</v>
      </c>
      <c r="C32" s="15" t="s">
        <v>39</v>
      </c>
      <c r="D32" s="15" t="s">
        <v>89</v>
      </c>
      <c r="E32" s="15" t="s">
        <v>89</v>
      </c>
      <c r="F32" s="15" t="s">
        <v>34</v>
      </c>
      <c r="G32" s="15" t="s">
        <v>22</v>
      </c>
      <c r="H32" s="15" t="s">
        <v>24</v>
      </c>
      <c r="I32" s="15" t="s">
        <v>27</v>
      </c>
      <c r="J32" s="9" t="s">
        <v>78</v>
      </c>
      <c r="K32" s="9" t="s">
        <v>26</v>
      </c>
      <c r="L32" s="20">
        <f aca="true" t="shared" si="8" ref="L32:Q32">L33</f>
        <v>14</v>
      </c>
      <c r="M32" s="20">
        <f t="shared" si="8"/>
        <v>44.9</v>
      </c>
      <c r="N32" s="20">
        <f t="shared" si="8"/>
        <v>44.9</v>
      </c>
      <c r="O32" s="20">
        <f t="shared" si="8"/>
        <v>57</v>
      </c>
      <c r="P32" s="20">
        <f t="shared" si="8"/>
        <v>57</v>
      </c>
      <c r="Q32" s="20">
        <f t="shared" si="8"/>
        <v>57</v>
      </c>
      <c r="R32" s="38"/>
    </row>
    <row r="33" spans="1:17" ht="90.75" customHeight="1">
      <c r="A33" s="9" t="s">
        <v>57</v>
      </c>
      <c r="B33" s="15" t="s">
        <v>41</v>
      </c>
      <c r="C33" s="15" t="s">
        <v>39</v>
      </c>
      <c r="D33" s="15" t="s">
        <v>89</v>
      </c>
      <c r="E33" s="15" t="s">
        <v>89</v>
      </c>
      <c r="F33" s="15" t="s">
        <v>59</v>
      </c>
      <c r="G33" s="15" t="s">
        <v>56</v>
      </c>
      <c r="H33" s="15" t="s">
        <v>24</v>
      </c>
      <c r="I33" s="15" t="s">
        <v>27</v>
      </c>
      <c r="J33" s="9" t="s">
        <v>76</v>
      </c>
      <c r="K33" s="9" t="s">
        <v>90</v>
      </c>
      <c r="L33" s="20">
        <v>14</v>
      </c>
      <c r="M33" s="20">
        <v>44.9</v>
      </c>
      <c r="N33" s="20">
        <v>44.9</v>
      </c>
      <c r="O33" s="20">
        <v>57</v>
      </c>
      <c r="P33" s="20">
        <v>57</v>
      </c>
      <c r="Q33" s="20">
        <v>57</v>
      </c>
    </row>
    <row r="34" spans="1:17" ht="63">
      <c r="A34" s="9" t="s">
        <v>57</v>
      </c>
      <c r="B34" s="15" t="s">
        <v>41</v>
      </c>
      <c r="C34" s="15" t="s">
        <v>39</v>
      </c>
      <c r="D34" s="15" t="s">
        <v>89</v>
      </c>
      <c r="E34" s="15" t="s">
        <v>89</v>
      </c>
      <c r="F34" s="15" t="s">
        <v>36</v>
      </c>
      <c r="G34" s="15" t="s">
        <v>22</v>
      </c>
      <c r="H34" s="15" t="s">
        <v>24</v>
      </c>
      <c r="I34" s="15" t="s">
        <v>27</v>
      </c>
      <c r="J34" s="9" t="s">
        <v>77</v>
      </c>
      <c r="K34" s="9" t="s">
        <v>26</v>
      </c>
      <c r="L34" s="20">
        <f aca="true" t="shared" si="9" ref="L34:Q34">L35</f>
        <v>1300</v>
      </c>
      <c r="M34" s="20">
        <f t="shared" si="9"/>
        <v>93.7</v>
      </c>
      <c r="N34" s="20">
        <f t="shared" si="9"/>
        <v>1255</v>
      </c>
      <c r="O34" s="20">
        <f t="shared" si="9"/>
        <v>1300</v>
      </c>
      <c r="P34" s="20">
        <f t="shared" si="9"/>
        <v>1350</v>
      </c>
      <c r="Q34" s="20">
        <f t="shared" si="9"/>
        <v>1350</v>
      </c>
    </row>
    <row r="35" spans="1:17" ht="137.25" customHeight="1">
      <c r="A35" s="9" t="s">
        <v>57</v>
      </c>
      <c r="B35" s="15" t="s">
        <v>41</v>
      </c>
      <c r="C35" s="15" t="s">
        <v>39</v>
      </c>
      <c r="D35" s="15" t="s">
        <v>89</v>
      </c>
      <c r="E35" s="15" t="s">
        <v>89</v>
      </c>
      <c r="F35" s="15" t="s">
        <v>58</v>
      </c>
      <c r="G35" s="15" t="s">
        <v>56</v>
      </c>
      <c r="H35" s="15" t="s">
        <v>24</v>
      </c>
      <c r="I35" s="15" t="s">
        <v>27</v>
      </c>
      <c r="J35" s="9" t="s">
        <v>60</v>
      </c>
      <c r="K35" s="9" t="s">
        <v>90</v>
      </c>
      <c r="L35" s="20">
        <v>1300</v>
      </c>
      <c r="M35" s="20">
        <v>93.7</v>
      </c>
      <c r="N35" s="20">
        <v>1255</v>
      </c>
      <c r="O35" s="20">
        <v>1300</v>
      </c>
      <c r="P35" s="20">
        <v>1350</v>
      </c>
      <c r="Q35" s="20">
        <v>1350</v>
      </c>
    </row>
    <row r="36" spans="1:17" ht="160.5" customHeight="1">
      <c r="A36" s="36" t="s">
        <v>70</v>
      </c>
      <c r="B36" s="59" t="s">
        <v>23</v>
      </c>
      <c r="C36" s="59" t="s">
        <v>39</v>
      </c>
      <c r="D36" s="59" t="s">
        <v>92</v>
      </c>
      <c r="E36" s="59" t="s">
        <v>87</v>
      </c>
      <c r="F36" s="59" t="s">
        <v>23</v>
      </c>
      <c r="G36" s="59" t="s">
        <v>22</v>
      </c>
      <c r="H36" s="59" t="s">
        <v>24</v>
      </c>
      <c r="I36" s="59" t="s">
        <v>43</v>
      </c>
      <c r="J36" s="36" t="s">
        <v>71</v>
      </c>
      <c r="K36" s="36"/>
      <c r="L36" s="54">
        <f aca="true" t="shared" si="10" ref="L36:Q36">L37</f>
        <v>49.5</v>
      </c>
      <c r="M36" s="54">
        <f t="shared" si="10"/>
        <v>49.6</v>
      </c>
      <c r="N36" s="54">
        <f t="shared" si="10"/>
        <v>49.6</v>
      </c>
      <c r="O36" s="54">
        <f t="shared" si="10"/>
        <v>0</v>
      </c>
      <c r="P36" s="54">
        <f t="shared" si="10"/>
        <v>0</v>
      </c>
      <c r="Q36" s="54">
        <f t="shared" si="10"/>
        <v>0</v>
      </c>
    </row>
    <row r="37" spans="1:17" ht="78.75">
      <c r="A37" s="9" t="s">
        <v>64</v>
      </c>
      <c r="B37" s="15" t="s">
        <v>93</v>
      </c>
      <c r="C37" s="15" t="s">
        <v>39</v>
      </c>
      <c r="D37" s="15" t="s">
        <v>92</v>
      </c>
      <c r="E37" s="15" t="s">
        <v>87</v>
      </c>
      <c r="F37" s="15" t="s">
        <v>65</v>
      </c>
      <c r="G37" s="15" t="s">
        <v>56</v>
      </c>
      <c r="H37" s="15" t="s">
        <v>24</v>
      </c>
      <c r="I37" s="15" t="s">
        <v>43</v>
      </c>
      <c r="J37" s="9" t="s">
        <v>64</v>
      </c>
      <c r="K37" s="9" t="s">
        <v>67</v>
      </c>
      <c r="L37" s="20">
        <v>49.5</v>
      </c>
      <c r="M37" s="20">
        <v>49.6</v>
      </c>
      <c r="N37" s="20">
        <v>49.6</v>
      </c>
      <c r="O37" s="20">
        <v>0</v>
      </c>
      <c r="P37" s="20">
        <v>0</v>
      </c>
      <c r="Q37" s="20">
        <v>0</v>
      </c>
    </row>
    <row r="38" spans="1:17" ht="74.25" customHeight="1">
      <c r="A38" s="36" t="s">
        <v>95</v>
      </c>
      <c r="B38" s="59" t="s">
        <v>23</v>
      </c>
      <c r="C38" s="59">
        <v>1</v>
      </c>
      <c r="D38" s="59" t="s">
        <v>96</v>
      </c>
      <c r="E38" s="59" t="s">
        <v>22</v>
      </c>
      <c r="F38" s="59" t="s">
        <v>23</v>
      </c>
      <c r="G38" s="59" t="s">
        <v>22</v>
      </c>
      <c r="H38" s="59" t="s">
        <v>24</v>
      </c>
      <c r="I38" s="59" t="s">
        <v>23</v>
      </c>
      <c r="J38" s="36" t="s">
        <v>97</v>
      </c>
      <c r="K38" s="36"/>
      <c r="L38" s="54">
        <f aca="true" t="shared" si="11" ref="L38:Q38">L39</f>
        <v>0</v>
      </c>
      <c r="M38" s="54">
        <f t="shared" si="11"/>
        <v>0.3</v>
      </c>
      <c r="N38" s="54">
        <f t="shared" si="11"/>
        <v>0.3</v>
      </c>
      <c r="O38" s="54">
        <f t="shared" si="11"/>
        <v>0</v>
      </c>
      <c r="P38" s="54">
        <f t="shared" si="11"/>
        <v>0</v>
      </c>
      <c r="Q38" s="54">
        <f t="shared" si="11"/>
        <v>0</v>
      </c>
    </row>
    <row r="39" spans="1:17" ht="78.75">
      <c r="A39" s="9" t="s">
        <v>95</v>
      </c>
      <c r="B39" s="15" t="s">
        <v>91</v>
      </c>
      <c r="C39" s="15">
        <v>1</v>
      </c>
      <c r="D39" s="15" t="s">
        <v>96</v>
      </c>
      <c r="E39" s="15" t="s">
        <v>62</v>
      </c>
      <c r="F39" s="15" t="s">
        <v>36</v>
      </c>
      <c r="G39" s="15" t="s">
        <v>29</v>
      </c>
      <c r="H39" s="15" t="s">
        <v>24</v>
      </c>
      <c r="I39" s="15" t="s">
        <v>94</v>
      </c>
      <c r="J39" s="9" t="s">
        <v>61</v>
      </c>
      <c r="K39" s="9" t="s">
        <v>63</v>
      </c>
      <c r="L39" s="20">
        <v>0</v>
      </c>
      <c r="M39" s="20">
        <v>0.3</v>
      </c>
      <c r="N39" s="20">
        <v>0.3</v>
      </c>
      <c r="O39" s="20">
        <v>0</v>
      </c>
      <c r="P39" s="20">
        <v>0</v>
      </c>
      <c r="Q39" s="20">
        <v>0</v>
      </c>
    </row>
    <row r="40" spans="1:17" ht="118.5" customHeight="1">
      <c r="A40" s="9" t="s">
        <v>79</v>
      </c>
      <c r="B40" s="15" t="s">
        <v>23</v>
      </c>
      <c r="C40" s="15" t="s">
        <v>39</v>
      </c>
      <c r="D40" s="15" t="s">
        <v>92</v>
      </c>
      <c r="E40" s="15" t="s">
        <v>22</v>
      </c>
      <c r="F40" s="15" t="s">
        <v>23</v>
      </c>
      <c r="G40" s="15" t="s">
        <v>22</v>
      </c>
      <c r="H40" s="15" t="s">
        <v>24</v>
      </c>
      <c r="I40" s="15" t="s">
        <v>23</v>
      </c>
      <c r="J40" s="9" t="s">
        <v>70</v>
      </c>
      <c r="K40" s="9"/>
      <c r="L40" s="20">
        <f aca="true" t="shared" si="12" ref="L40:Q40">L36</f>
        <v>49.5</v>
      </c>
      <c r="M40" s="20">
        <f t="shared" si="12"/>
        <v>49.6</v>
      </c>
      <c r="N40" s="20">
        <f t="shared" si="12"/>
        <v>49.6</v>
      </c>
      <c r="O40" s="20">
        <f t="shared" si="12"/>
        <v>0</v>
      </c>
      <c r="P40" s="20">
        <f t="shared" si="12"/>
        <v>0</v>
      </c>
      <c r="Q40" s="20">
        <f t="shared" si="12"/>
        <v>0</v>
      </c>
    </row>
    <row r="41" spans="1:17" ht="31.5">
      <c r="A41" s="39" t="s">
        <v>105</v>
      </c>
      <c r="B41" s="40">
        <v>0</v>
      </c>
      <c r="C41" s="41">
        <v>2</v>
      </c>
      <c r="D41" s="42">
        <v>0</v>
      </c>
      <c r="E41" s="42">
        <v>0</v>
      </c>
      <c r="F41" s="40">
        <v>0</v>
      </c>
      <c r="G41" s="42">
        <v>0</v>
      </c>
      <c r="H41" s="43">
        <v>0</v>
      </c>
      <c r="I41" s="40">
        <v>0</v>
      </c>
      <c r="J41" s="44" t="s">
        <v>105</v>
      </c>
      <c r="K41" s="45"/>
      <c r="L41" s="46">
        <f aca="true" t="shared" si="13" ref="L41:Q41">L42</f>
        <v>8974.699999999999</v>
      </c>
      <c r="M41" s="46">
        <f t="shared" si="13"/>
        <v>5348.7</v>
      </c>
      <c r="N41" s="46">
        <f t="shared" si="13"/>
        <v>8974.699999999999</v>
      </c>
      <c r="O41" s="46">
        <f t="shared" si="13"/>
        <v>7535.3</v>
      </c>
      <c r="P41" s="46">
        <f t="shared" si="13"/>
        <v>7216.5</v>
      </c>
      <c r="Q41" s="46">
        <f t="shared" si="13"/>
        <v>7203.5</v>
      </c>
    </row>
    <row r="42" spans="1:17" ht="94.5">
      <c r="A42" s="9" t="s">
        <v>106</v>
      </c>
      <c r="B42" s="16">
        <v>0</v>
      </c>
      <c r="C42" s="17">
        <v>2</v>
      </c>
      <c r="D42" s="18">
        <v>2</v>
      </c>
      <c r="E42" s="18">
        <v>0</v>
      </c>
      <c r="F42" s="16">
        <v>0</v>
      </c>
      <c r="G42" s="18">
        <v>0</v>
      </c>
      <c r="H42" s="19">
        <v>0</v>
      </c>
      <c r="I42" s="16">
        <v>0</v>
      </c>
      <c r="J42" s="9" t="s">
        <v>106</v>
      </c>
      <c r="K42" s="21"/>
      <c r="L42" s="20">
        <f aca="true" t="shared" si="14" ref="L42:Q42">L43+L44+L45+L46+L47</f>
        <v>8974.699999999999</v>
      </c>
      <c r="M42" s="20">
        <f t="shared" si="14"/>
        <v>5348.7</v>
      </c>
      <c r="N42" s="20">
        <f t="shared" si="14"/>
        <v>8974.699999999999</v>
      </c>
      <c r="O42" s="20">
        <f t="shared" si="14"/>
        <v>7535.3</v>
      </c>
      <c r="P42" s="20">
        <f t="shared" si="14"/>
        <v>7216.5</v>
      </c>
      <c r="Q42" s="20">
        <f t="shared" si="14"/>
        <v>7203.5</v>
      </c>
    </row>
    <row r="43" spans="1:17" ht="78.75">
      <c r="A43" s="9" t="s">
        <v>107</v>
      </c>
      <c r="B43" s="22">
        <v>992</v>
      </c>
      <c r="C43" s="23">
        <v>2</v>
      </c>
      <c r="D43" s="24">
        <v>2</v>
      </c>
      <c r="E43" s="24">
        <v>15</v>
      </c>
      <c r="F43" s="22">
        <v>1</v>
      </c>
      <c r="G43" s="24">
        <v>2</v>
      </c>
      <c r="H43" s="25">
        <v>0</v>
      </c>
      <c r="I43" s="22">
        <v>151</v>
      </c>
      <c r="J43" s="26" t="s">
        <v>108</v>
      </c>
      <c r="K43" s="9" t="s">
        <v>67</v>
      </c>
      <c r="L43" s="62">
        <v>4271.9</v>
      </c>
      <c r="M43" s="62">
        <v>3203.9</v>
      </c>
      <c r="N43" s="62">
        <v>4271.9</v>
      </c>
      <c r="O43" s="62">
        <v>4183.8</v>
      </c>
      <c r="P43" s="62">
        <v>3865</v>
      </c>
      <c r="Q43" s="62">
        <v>3852</v>
      </c>
    </row>
    <row r="44" spans="1:17" ht="78.75">
      <c r="A44" s="9" t="s">
        <v>107</v>
      </c>
      <c r="B44" s="22">
        <v>992</v>
      </c>
      <c r="C44" s="23">
        <v>2</v>
      </c>
      <c r="D44" s="24">
        <v>2</v>
      </c>
      <c r="E44" s="24">
        <v>29</v>
      </c>
      <c r="F44" s="22">
        <v>999</v>
      </c>
      <c r="G44" s="24">
        <v>10</v>
      </c>
      <c r="H44" s="25">
        <v>0</v>
      </c>
      <c r="I44" s="22">
        <v>151</v>
      </c>
      <c r="J44" s="26" t="s">
        <v>80</v>
      </c>
      <c r="K44" s="9" t="s">
        <v>67</v>
      </c>
      <c r="L44" s="27">
        <v>4114.6</v>
      </c>
      <c r="M44" s="27">
        <v>1635.8</v>
      </c>
      <c r="N44" s="27">
        <v>4114.6</v>
      </c>
      <c r="O44" s="27">
        <v>2763.3</v>
      </c>
      <c r="P44" s="27">
        <v>2763.3</v>
      </c>
      <c r="Q44" s="27">
        <v>2763.3</v>
      </c>
    </row>
    <row r="45" spans="1:17" ht="78.75">
      <c r="A45" s="9" t="s">
        <v>107</v>
      </c>
      <c r="B45" s="28">
        <v>992</v>
      </c>
      <c r="C45" s="23">
        <v>2</v>
      </c>
      <c r="D45" s="24">
        <v>2</v>
      </c>
      <c r="E45" s="24">
        <v>35</v>
      </c>
      <c r="F45" s="22">
        <v>118</v>
      </c>
      <c r="G45" s="24">
        <v>10</v>
      </c>
      <c r="H45" s="25">
        <v>0</v>
      </c>
      <c r="I45" s="22">
        <v>151</v>
      </c>
      <c r="J45" s="26" t="s">
        <v>66</v>
      </c>
      <c r="K45" s="9" t="s">
        <v>67</v>
      </c>
      <c r="L45" s="27">
        <v>190.4</v>
      </c>
      <c r="M45" s="27">
        <v>124.5</v>
      </c>
      <c r="N45" s="27">
        <v>190.4</v>
      </c>
      <c r="O45" s="27">
        <v>190.4</v>
      </c>
      <c r="P45" s="27">
        <v>190.4</v>
      </c>
      <c r="Q45" s="27">
        <v>190.4</v>
      </c>
    </row>
    <row r="46" spans="1:17" ht="78.75">
      <c r="A46" s="9" t="s">
        <v>107</v>
      </c>
      <c r="B46" s="28">
        <v>992</v>
      </c>
      <c r="C46" s="23">
        <v>2</v>
      </c>
      <c r="D46" s="24">
        <v>2</v>
      </c>
      <c r="E46" s="24">
        <v>30</v>
      </c>
      <c r="F46" s="22">
        <v>24</v>
      </c>
      <c r="G46" s="24">
        <v>10</v>
      </c>
      <c r="H46" s="25">
        <v>0</v>
      </c>
      <c r="I46" s="22">
        <v>151</v>
      </c>
      <c r="J46" s="26" t="s">
        <v>69</v>
      </c>
      <c r="K46" s="9" t="s">
        <v>67</v>
      </c>
      <c r="L46" s="27">
        <v>3.8</v>
      </c>
      <c r="M46" s="27">
        <v>0</v>
      </c>
      <c r="N46" s="27">
        <v>3.8</v>
      </c>
      <c r="O46" s="27">
        <v>3.8</v>
      </c>
      <c r="P46" s="27">
        <v>3.8</v>
      </c>
      <c r="Q46" s="27">
        <v>3.8</v>
      </c>
    </row>
    <row r="47" spans="1:17" ht="126">
      <c r="A47" s="9" t="s">
        <v>107</v>
      </c>
      <c r="B47" s="29">
        <v>992</v>
      </c>
      <c r="C47" s="30">
        <v>2</v>
      </c>
      <c r="D47" s="31">
        <v>2</v>
      </c>
      <c r="E47" s="31">
        <v>40</v>
      </c>
      <c r="F47" s="32">
        <v>14</v>
      </c>
      <c r="G47" s="31">
        <v>10</v>
      </c>
      <c r="H47" s="33">
        <v>0</v>
      </c>
      <c r="I47" s="29">
        <v>151</v>
      </c>
      <c r="J47" s="26" t="s">
        <v>68</v>
      </c>
      <c r="K47" s="9" t="s">
        <v>67</v>
      </c>
      <c r="L47" s="27">
        <v>394</v>
      </c>
      <c r="M47" s="27">
        <v>384.5</v>
      </c>
      <c r="N47" s="27">
        <v>394</v>
      </c>
      <c r="O47" s="27">
        <v>394</v>
      </c>
      <c r="P47" s="27">
        <v>394</v>
      </c>
      <c r="Q47" s="27">
        <v>394</v>
      </c>
    </row>
    <row r="48" spans="1:17" ht="0.75" customHeight="1" hidden="1">
      <c r="A48" s="63" t="s">
        <v>81</v>
      </c>
      <c r="B48" s="64"/>
      <c r="C48" s="64"/>
      <c r="D48" s="64"/>
      <c r="E48" s="64"/>
      <c r="F48" s="64"/>
      <c r="G48" s="64"/>
      <c r="H48" s="64"/>
      <c r="I48" s="64"/>
      <c r="J48" s="63"/>
      <c r="K48" s="63"/>
      <c r="L48" s="65">
        <f aca="true" t="shared" si="15" ref="L48:Q48">L14+L41</f>
        <v>14692.5</v>
      </c>
      <c r="M48" s="65">
        <f t="shared" si="15"/>
        <v>9405.7</v>
      </c>
      <c r="N48" s="65">
        <f t="shared" si="15"/>
        <v>15043.7</v>
      </c>
      <c r="O48" s="65">
        <f t="shared" si="15"/>
        <v>13810.2</v>
      </c>
      <c r="P48" s="65">
        <f t="shared" si="15"/>
        <v>13513.1</v>
      </c>
      <c r="Q48" s="65">
        <f t="shared" si="15"/>
        <v>13608.8</v>
      </c>
    </row>
    <row r="50" spans="1:10" ht="15" customHeight="1">
      <c r="A50" s="68" t="s">
        <v>83</v>
      </c>
      <c r="B50" s="68"/>
      <c r="C50" s="68"/>
      <c r="J50" s="69" t="s">
        <v>84</v>
      </c>
    </row>
    <row r="51" spans="1:10" ht="15">
      <c r="A51" s="68"/>
      <c r="B51" s="68"/>
      <c r="C51" s="68"/>
      <c r="J51" s="69"/>
    </row>
    <row r="52" spans="1:14" ht="18.75">
      <c r="A52" s="68"/>
      <c r="B52" s="68"/>
      <c r="C52" s="68"/>
      <c r="J52" s="69"/>
      <c r="M52" s="69"/>
      <c r="N52" s="69"/>
    </row>
    <row r="53" spans="1:12" ht="18.75">
      <c r="A53" s="5"/>
      <c r="B53" s="34"/>
      <c r="C53" s="34"/>
      <c r="L53" s="34"/>
    </row>
    <row r="54" spans="1:12" ht="18.75">
      <c r="A54" s="5"/>
      <c r="B54" s="34"/>
      <c r="C54" s="34"/>
      <c r="L54" s="34"/>
    </row>
    <row r="55" spans="1:12" ht="15" customHeight="1">
      <c r="A55" s="68"/>
      <c r="B55" s="68"/>
      <c r="C55" s="68"/>
      <c r="L55" s="34"/>
    </row>
    <row r="56" spans="1:12" ht="15" customHeight="1">
      <c r="A56" s="68"/>
      <c r="B56" s="68"/>
      <c r="C56" s="68"/>
      <c r="L56" s="34"/>
    </row>
    <row r="57" spans="1:12" ht="15" customHeight="1">
      <c r="A57" s="68"/>
      <c r="B57" s="68"/>
      <c r="C57" s="68"/>
      <c r="L57" s="34"/>
    </row>
    <row r="58" spans="1:12" ht="15" customHeight="1">
      <c r="A58" s="68"/>
      <c r="B58" s="68"/>
      <c r="C58" s="68"/>
      <c r="L58" s="34"/>
    </row>
    <row r="59" spans="1:15" ht="22.5" customHeight="1">
      <c r="A59" s="68"/>
      <c r="B59" s="68"/>
      <c r="C59" s="68"/>
      <c r="M59" s="69"/>
      <c r="N59" s="69"/>
      <c r="O59" s="34"/>
    </row>
    <row r="60" spans="1:3" ht="15">
      <c r="A60" s="68"/>
      <c r="B60" s="68"/>
      <c r="C60" s="68"/>
    </row>
  </sheetData>
  <sheetProtection/>
  <mergeCells count="22">
    <mergeCell ref="A6:C6"/>
    <mergeCell ref="A11:A13"/>
    <mergeCell ref="B11:I11"/>
    <mergeCell ref="J11:J13"/>
    <mergeCell ref="B12:B13"/>
    <mergeCell ref="C12:G12"/>
    <mergeCell ref="H12:I12"/>
    <mergeCell ref="N11:N13"/>
    <mergeCell ref="N1:Q1"/>
    <mergeCell ref="D2:M2"/>
    <mergeCell ref="H4:J4"/>
    <mergeCell ref="K11:K13"/>
    <mergeCell ref="L11:L13"/>
    <mergeCell ref="M11:M13"/>
    <mergeCell ref="O11:O13"/>
    <mergeCell ref="P11:P13"/>
    <mergeCell ref="Q11:Q13"/>
    <mergeCell ref="A50:C52"/>
    <mergeCell ref="M52:N52"/>
    <mergeCell ref="A55:C60"/>
    <mergeCell ref="M59:N59"/>
    <mergeCell ref="J50:J52"/>
  </mergeCells>
  <printOptions/>
  <pageMargins left="0.44" right="0.42" top="0.82" bottom="0.3937007874015748" header="0.31496062992125984" footer="0.31496062992125984"/>
  <pageSetup horizontalDpi="600" verticalDpi="600" orientation="landscape" paperSize="9" scale="5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1</cp:lastModifiedBy>
  <cp:lastPrinted>2016-11-15T17:59:45Z</cp:lastPrinted>
  <dcterms:created xsi:type="dcterms:W3CDTF">2016-10-20T11:21:30Z</dcterms:created>
  <dcterms:modified xsi:type="dcterms:W3CDTF">2016-11-15T18:00:20Z</dcterms:modified>
  <cp:category/>
  <cp:version/>
  <cp:contentType/>
  <cp:contentStatus/>
</cp:coreProperties>
</file>